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<sst xmlns="http://schemas.openxmlformats.org/spreadsheetml/2006/main" count="266" uniqueCount="199">
  <si>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</si>
  <si>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</si>
  <si>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</si>
  <si>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</si>
  <si>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</si>
  <si>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</si>
  <si>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</si>
  <si>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</si>
  <si>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</si>
  <si>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</si>
  <si>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</si>
  <si>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</si>
  <si>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</si>
  <si>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</si>
  <si>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</si>
  <si>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</si>
  <si>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</si>
  <si>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</si>
  <si>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</si>
  <si>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</si>
  <si>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</si>
  <si>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</si>
  <si>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</si>
  <si>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</si>
  <si>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</si>
  <si>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</si>
  <si>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</si>
  <si>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</si>
  <si>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</si>
  <si>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</si>
  <si>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</si>
  <si>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</si>
  <si>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</si>
  <si>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</si>
  <si>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</si>
  <si>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</si>
  <si>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</si>
  <si>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</si>
  <si>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</si>
  <si>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</si>
  <si>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</si>
  <si>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</si>
  <si>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</si>
  <si>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</si>
  <si>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</si>
  <si>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</si>
  <si>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</si>
  <si>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</si>
  <si>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</si>
  <si>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</si>
  <si>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</si>
  <si>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</si>
  <si>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</si>
  <si>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</si>
  <si>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</si>
  <si>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</si>
  <si>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</si>
  <si>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</si>
  <si>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</si>
  <si>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</si>
  <si>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</si>
  <si>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</si>
  <si>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</si>
  <si>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</si>
  <si>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</si>
  <si>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</si>
  <si>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</si>
  <si>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</si>
  <si>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</si>
  <si>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</si>
  <si>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</si>
  <si>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</si>
  <si>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</si>
  <si>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</si>
  <si>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</si>
  <si>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</si>
  <si>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</si>
  <si>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</si>
  <si>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</si>
  <si>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</si>
  <si>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</si>
  <si>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</si>
  <si>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</si>
  <si>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</si>
  <si>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</si>
  <si>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</si>
  <si>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</si>
  <si>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</si>
  <si>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</si>
  <si>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</si>
  <si>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</si>
  <si>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</si>
  <si>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</si>
  <si>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</si>
  <si>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</si>
  <si>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</si>
  <si>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</si>
  <si>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</si>
  <si>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</si>
  <si>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</si>
  <si>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</si>
  <si>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</si>
  <si>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</si>
  <si>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</si>
  <si>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</si>
  <si>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</si>
  <si>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</si>
  <si>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</si>
  <si>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</si>
  <si>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</si>
  <si>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</si>
  <si>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</si>
  <si>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</si>
  <si>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</si>
  <si>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</si>
  <si>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</si>
  <si>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</si>
  <si>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</si>
  <si>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</si>
  <si>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</si>
  <si>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</si>
  <si>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</si>
  <si>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</si>
  <si>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</si>
  <si>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</si>
  <si>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</si>
  <si>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</si>
  <si>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</si>
  <si>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</si>
  <si>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</si>
  <si>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</si>
  <si>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</si>
  <si>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</si>
  <si>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</si>
  <si>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</si>
  <si>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</si>
  <si>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</si>
  <si>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</si>
  <si>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</si>
  <si>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</si>
  <si>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</si>
  <si>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</si>
  <si>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</si>
  <si>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</si>
  <si>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</si>
  <si>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</si>
  <si>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</si>
  <si>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</si>
  <si>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</si>
  <si>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</si>
  <si>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</si>
  <si>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</si>
  <si>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</si>
  <si>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</si>
  <si>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</si>
  <si>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</si>
  <si>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</si>
  <si>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</si>
  <si>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</si>
  <si>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</si>
  <si>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</si>
  <si>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</si>
  <si>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</si>
  <si>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</si>
  <si>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</si>
  <si>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</si>
  <si>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</si>
  <si>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</si>
  <si>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</si>
  <si>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</si>
  <si>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</si>
  <si>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</si>
  <si>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</si>
  <si>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</si>
  <si>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</si>
  <si>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</si>
  <si>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</si>
  <si>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</si>
  <si>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</si>
  <si>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</si>
  <si>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</si>
  <si>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</si>
  <si>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</si>
  <si>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</si>
  <si>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</si>
  <si>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</si>
  <si>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</si>
  <si>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</si>
  <si>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</si>
  <si>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</si>
  <si>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</si>
  <si>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Комінтернівський районний суд Одеської області</t>
  </si>
  <si>
    <t>67500.смт. Доброслав.вул. Центральна 81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</si>
  <si>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</si>
  <si>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</si>
  <si>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</si>
  <si>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>А.В. Акімова</t>
  </si>
  <si>
    <t xml:space="preserve">(048 55) 4 03 50 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</si>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</sst>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&amp;L183A5EC5&amp;C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481</v>
      </c>
      <c r="F6" s="90">
        <v>327</v>
      </c>
      <c r="G6" s="90">
        <v>4</v>
      </c>
      <c r="H6" s="90">
        <v>186</v>
      </c>
      <c r="I6" s="90" t="s">
        <v>183</v>
      </c>
      <c r="J6" s="90">
        <v>295</v>
      </c>
      <c r="K6" s="91">
        <v>102</v>
      </c>
      <c r="L6" s="101">
        <f>E6-F6</f>
        <v>154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921</v>
      </c>
      <c r="F7" s="90">
        <v>849</v>
      </c>
      <c r="G7" s="90">
        <v>3</v>
      </c>
      <c r="H7" s="90">
        <v>791</v>
      </c>
      <c r="I7" s="90">
        <v>662</v>
      </c>
      <c r="J7" s="90">
        <v>130</v>
      </c>
      <c r="K7" s="91">
        <v>48</v>
      </c>
      <c r="L7" s="101">
        <f>E7-F7</f>
        <v>72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170</v>
      </c>
      <c r="F9" s="90">
        <v>136</v>
      </c>
      <c r="G9" s="90"/>
      <c r="H9" s="90">
        <v>134</v>
      </c>
      <c r="I9" s="90">
        <v>113</v>
      </c>
      <c r="J9" s="90">
        <v>36</v>
      </c>
      <c r="K9" s="91">
        <v>6</v>
      </c>
      <c r="L9" s="101">
        <f>E9-F9</f>
        <v>34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>
        <v>1</v>
      </c>
      <c r="H10" s="90">
        <v>1</v>
      </c>
      <c r="I10" s="90"/>
      <c r="J10" s="90">
        <v>2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15</v>
      </c>
      <c r="F12" s="90"/>
      <c r="G12" s="90"/>
      <c r="H12" s="90">
        <v>2</v>
      </c>
      <c r="I12" s="90"/>
      <c r="J12" s="90">
        <v>13</v>
      </c>
      <c r="K12" s="91">
        <v>13</v>
      </c>
      <c r="L12" s="101">
        <f>E12-F12</f>
        <v>15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>
        <v>1</v>
      </c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1592</v>
      </c>
      <c r="F14" s="105">
        <f>SUM(F6:F13)</f>
        <v>1317</v>
      </c>
      <c r="G14" s="105">
        <f>SUM(G6:G13)</f>
        <v>8</v>
      </c>
      <c r="H14" s="105">
        <f>SUM(H6:H13)</f>
        <v>1115</v>
      </c>
      <c r="I14" s="105">
        <f>SUM(I6:I13)</f>
        <v>775</v>
      </c>
      <c r="J14" s="105">
        <f>SUM(J6:J13)</f>
        <v>477</v>
      </c>
      <c r="K14" s="105">
        <f>SUM(K6:K13)</f>
        <v>169</v>
      </c>
      <c r="L14" s="101">
        <f>E14-F14</f>
        <v>275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120</v>
      </c>
      <c r="F15" s="92">
        <v>110</v>
      </c>
      <c r="G15" s="92"/>
      <c r="H15" s="92">
        <v>95</v>
      </c>
      <c r="I15" s="92">
        <v>71</v>
      </c>
      <c r="J15" s="92">
        <v>25</v>
      </c>
      <c r="K15" s="91">
        <v>4</v>
      </c>
      <c r="L15" s="101">
        <f>E15-F15</f>
        <v>10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135</v>
      </c>
      <c r="F16" s="92">
        <v>74</v>
      </c>
      <c r="G16" s="92">
        <v>3</v>
      </c>
      <c r="H16" s="92">
        <v>67</v>
      </c>
      <c r="I16" s="92">
        <v>26</v>
      </c>
      <c r="J16" s="92">
        <v>68</v>
      </c>
      <c r="K16" s="91">
        <v>23</v>
      </c>
      <c r="L16" s="101">
        <f>E16-F16</f>
        <v>61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1</v>
      </c>
      <c r="G18" s="91"/>
      <c r="H18" s="91">
        <v>1</v>
      </c>
      <c r="I18" s="91">
        <v>1</v>
      </c>
      <c r="J18" s="91">
        <v>1</v>
      </c>
      <c r="K18" s="91">
        <v>1</v>
      </c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186</v>
      </c>
      <c r="F22" s="91">
        <v>119</v>
      </c>
      <c r="G22" s="91">
        <v>3</v>
      </c>
      <c r="H22" s="91">
        <v>92</v>
      </c>
      <c r="I22" s="91">
        <v>27</v>
      </c>
      <c r="J22" s="91">
        <v>94</v>
      </c>
      <c r="K22" s="91">
        <v>28</v>
      </c>
      <c r="L22" s="101">
        <f>E22-F22</f>
        <v>67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134</v>
      </c>
      <c r="F23" s="91">
        <v>95</v>
      </c>
      <c r="G23" s="91"/>
      <c r="H23" s="91">
        <v>104</v>
      </c>
      <c r="I23" s="91">
        <v>82</v>
      </c>
      <c r="J23" s="91">
        <v>30</v>
      </c>
      <c r="K23" s="91">
        <v>18</v>
      </c>
      <c r="L23" s="101">
        <f>E23-F23</f>
        <v>39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1591</v>
      </c>
      <c r="F25" s="91">
        <v>1478</v>
      </c>
      <c r="G25" s="91">
        <v>1</v>
      </c>
      <c r="H25" s="91">
        <v>1405</v>
      </c>
      <c r="I25" s="91">
        <v>1244</v>
      </c>
      <c r="J25" s="91">
        <v>186</v>
      </c>
      <c r="K25" s="91">
        <v>13</v>
      </c>
      <c r="L25" s="101">
        <f>E25-F25</f>
        <v>113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2235</v>
      </c>
      <c r="F26" s="91">
        <v>1264</v>
      </c>
      <c r="G26" s="91">
        <v>14</v>
      </c>
      <c r="H26" s="91">
        <v>1190</v>
      </c>
      <c r="I26" s="91">
        <v>900</v>
      </c>
      <c r="J26" s="91">
        <v>1045</v>
      </c>
      <c r="K26" s="91">
        <v>377</v>
      </c>
      <c r="L26" s="101">
        <f>E26-F26</f>
        <v>971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351</v>
      </c>
      <c r="F27" s="91">
        <v>336</v>
      </c>
      <c r="G27" s="91">
        <v>1</v>
      </c>
      <c r="H27" s="91">
        <v>331</v>
      </c>
      <c r="I27" s="91">
        <v>294</v>
      </c>
      <c r="J27" s="91">
        <v>20</v>
      </c>
      <c r="K27" s="91">
        <v>2</v>
      </c>
      <c r="L27" s="101">
        <f>E27-F27</f>
        <v>15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361</v>
      </c>
      <c r="F28" s="91">
        <v>295</v>
      </c>
      <c r="G28" s="91">
        <v>2</v>
      </c>
      <c r="H28" s="91">
        <v>271</v>
      </c>
      <c r="I28" s="91">
        <v>195</v>
      </c>
      <c r="J28" s="91">
        <v>90</v>
      </c>
      <c r="K28" s="91">
        <v>19</v>
      </c>
      <c r="L28" s="101">
        <f>E28-F28</f>
        <v>66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39</v>
      </c>
      <c r="F29" s="91">
        <v>20</v>
      </c>
      <c r="G29" s="91"/>
      <c r="H29" s="91">
        <v>10</v>
      </c>
      <c r="I29" s="91">
        <v>4</v>
      </c>
      <c r="J29" s="91">
        <v>29</v>
      </c>
      <c r="K29" s="91">
        <v>15</v>
      </c>
      <c r="L29" s="101">
        <f>E29-F29</f>
        <v>19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11</v>
      </c>
      <c r="F30" s="91">
        <v>3</v>
      </c>
      <c r="G30" s="91"/>
      <c r="H30" s="91">
        <v>1</v>
      </c>
      <c r="I30" s="91"/>
      <c r="J30" s="91">
        <v>10</v>
      </c>
      <c r="K30" s="91">
        <v>8</v>
      </c>
      <c r="L30" s="101">
        <f>E30-F30</f>
        <v>8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40</v>
      </c>
      <c r="F32" s="91">
        <v>22</v>
      </c>
      <c r="G32" s="91">
        <v>1</v>
      </c>
      <c r="H32" s="91">
        <v>21</v>
      </c>
      <c r="I32" s="91">
        <v>5</v>
      </c>
      <c r="J32" s="91">
        <v>19</v>
      </c>
      <c r="K32" s="91">
        <v>10</v>
      </c>
      <c r="L32" s="101">
        <f>E32-F32</f>
        <v>18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258</v>
      </c>
      <c r="F33" s="91">
        <v>242</v>
      </c>
      <c r="G33" s="91">
        <v>1</v>
      </c>
      <c r="H33" s="91">
        <v>233</v>
      </c>
      <c r="I33" s="91">
        <v>185</v>
      </c>
      <c r="J33" s="91">
        <v>25</v>
      </c>
      <c r="K33" s="91">
        <v>10</v>
      </c>
      <c r="L33" s="101">
        <f>E33-F33</f>
        <v>16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4</v>
      </c>
      <c r="G35" s="91"/>
      <c r="H35" s="91">
        <v>1</v>
      </c>
      <c r="I35" s="91"/>
      <c r="J35" s="91">
        <v>5</v>
      </c>
      <c r="K35" s="91">
        <v>1</v>
      </c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3489</v>
      </c>
      <c r="F37" s="91">
        <v>2283</v>
      </c>
      <c r="G37" s="91">
        <v>19</v>
      </c>
      <c r="H37" s="91">
        <v>2030</v>
      </c>
      <c r="I37" s="91">
        <v>1371</v>
      </c>
      <c r="J37" s="91">
        <v>1459</v>
      </c>
      <c r="K37" s="91">
        <v>473</v>
      </c>
      <c r="L37" s="101">
        <f>E37-F37</f>
        <v>1206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1286</v>
      </c>
      <c r="F38" s="91">
        <v>1137</v>
      </c>
      <c r="G38" s="91"/>
      <c r="H38" s="91">
        <v>1103</v>
      </c>
      <c r="I38" s="91" t="s">
        <v>183</v>
      </c>
      <c r="J38" s="91">
        <v>183</v>
      </c>
      <c r="K38" s="91">
        <v>9</v>
      </c>
      <c r="L38" s="101">
        <f>E38-F38</f>
        <v>149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23</v>
      </c>
      <c r="F39" s="91">
        <v>23</v>
      </c>
      <c r="G39" s="91"/>
      <c r="H39" s="91">
        <v>20</v>
      </c>
      <c r="I39" s="91" t="s">
        <v>183</v>
      </c>
      <c r="J39" s="91">
        <v>3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70</v>
      </c>
      <c r="F40" s="91">
        <v>61</v>
      </c>
      <c r="G40" s="91"/>
      <c r="H40" s="91">
        <v>54</v>
      </c>
      <c r="I40" s="91">
        <v>48</v>
      </c>
      <c r="J40" s="91">
        <v>16</v>
      </c>
      <c r="K40" s="91">
        <v>1</v>
      </c>
      <c r="L40" s="101">
        <f>E40-F40</f>
        <v>9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1356</v>
      </c>
      <c r="F41" s="91">
        <f aca="true" t="shared" si="0" ref="F41:K41">F38+F40</f>
        <v>1198</v>
      </c>
      <c r="G41" s="91">
        <f t="shared" si="0"/>
        <v>0</v>
      </c>
      <c r="H41" s="91">
        <f t="shared" si="0"/>
        <v>1157</v>
      </c>
      <c r="I41" s="91">
        <f>I40</f>
        <v>48</v>
      </c>
      <c r="J41" s="91">
        <f t="shared" si="0"/>
        <v>199</v>
      </c>
      <c r="K41" s="91">
        <f t="shared" si="0"/>
        <v>10</v>
      </c>
      <c r="L41" s="101">
        <f>E41-F41</f>
        <v>158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6623</v>
      </c>
      <c r="F42" s="91">
        <f aca="true" t="shared" si="1" ref="F42:K42">F14+F22+F37+F41</f>
        <v>4917</v>
      </c>
      <c r="G42" s="91">
        <f t="shared" si="1"/>
        <v>30</v>
      </c>
      <c r="H42" s="91">
        <f t="shared" si="1"/>
        <v>4394</v>
      </c>
      <c r="I42" s="91">
        <f t="shared" si="1"/>
        <v>2221</v>
      </c>
      <c r="J42" s="91">
        <f t="shared" si="1"/>
        <v>2229</v>
      </c>
      <c r="K42" s="91">
        <f t="shared" si="1"/>
        <v>680</v>
      </c>
      <c r="L42" s="101">
        <f>E42-F42</f>
        <v>1706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&amp;L183A5EC5&amp;CФорма № 1-мзс, Підрозділ: Комінтернівський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62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30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5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211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8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42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9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272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18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1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234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34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34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&amp;L183A5EC5&amp;CФорма № 1-мзс, Підрозділ: Комінтернівський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188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167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28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298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28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6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157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37930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1000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272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1996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1493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43328334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40603979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95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349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1140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11320475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302442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997</v>
      </c>
      <c r="F58" s="96">
        <v>79</v>
      </c>
      <c r="G58" s="96">
        <v>25</v>
      </c>
      <c r="H58" s="96">
        <v>10</v>
      </c>
      <c r="I58" s="96">
        <v>4</v>
      </c>
    </row>
    <row r="59" spans="1:9" ht="13.5" customHeight="1">
      <c r="A59" s="265" t="s">
        <v>33</v>
      </c>
      <c r="B59" s="265"/>
      <c r="C59" s="265"/>
      <c r="D59" s="265"/>
      <c r="E59" s="96">
        <v>38</v>
      </c>
      <c r="F59" s="96">
        <v>40</v>
      </c>
      <c r="G59" s="96">
        <v>10</v>
      </c>
      <c r="H59" s="96">
        <v>3</v>
      </c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986</v>
      </c>
      <c r="F60" s="96">
        <v>910</v>
      </c>
      <c r="G60" s="96">
        <v>97</v>
      </c>
      <c r="H60" s="96">
        <v>26</v>
      </c>
      <c r="I60" s="96">
        <v>11</v>
      </c>
    </row>
    <row r="61" spans="1:9" ht="13.5" customHeight="1">
      <c r="A61" s="178" t="s">
        <v>118</v>
      </c>
      <c r="B61" s="178"/>
      <c r="C61" s="178"/>
      <c r="D61" s="178"/>
      <c r="E61" s="96">
        <v>1072</v>
      </c>
      <c r="F61" s="96">
        <v>85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&amp;L183A5EC5&amp;CФорма № 1-мзс, Підрозділ: Комінтернівський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0.3050695379093764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0.35429769392033544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0.2978723404255319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0.32419465387251545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0.05025125628140704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0.8936343298759406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878.8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1324.6</v>
      </c>
    </row>
    <row r="11" spans="1:4" ht="16.5" customHeight="1">
      <c r="A11" s="189" t="s">
        <v>68</v>
      </c>
      <c r="B11" s="191"/>
      <c r="C11" s="14">
        <v>9</v>
      </c>
      <c r="D11" s="94">
        <v>94</v>
      </c>
    </row>
    <row r="12" spans="1:4" ht="16.5" customHeight="1">
      <c r="A12" s="294" t="s">
        <v>113</v>
      </c>
      <c r="B12" s="294"/>
      <c r="C12" s="14">
        <v>10</v>
      </c>
      <c r="D12" s="94">
        <v>52</v>
      </c>
    </row>
    <row r="13" spans="1:4" ht="16.5" customHeight="1">
      <c r="A13" s="294" t="s">
        <v>33</v>
      </c>
      <c r="B13" s="294"/>
      <c r="C13" s="14">
        <v>11</v>
      </c>
      <c r="D13" s="94">
        <v>201</v>
      </c>
    </row>
    <row r="14" spans="1:4" ht="16.5" customHeight="1">
      <c r="A14" s="294" t="s">
        <v>114</v>
      </c>
      <c r="B14" s="294"/>
      <c r="C14" s="14">
        <v>12</v>
      </c>
      <c r="D14" s="94">
        <v>142</v>
      </c>
    </row>
    <row r="15" spans="1:4" ht="16.5" customHeight="1">
      <c r="A15" s="294" t="s">
        <v>118</v>
      </c>
      <c r="B15" s="294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&amp;L183A5EC5&amp;CФорма № 1-мзс, Підрозділ: Комінтернівський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2018-02-01T14:33:12Z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183A5EC5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