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<sst xmlns="http://schemas.openxmlformats.org/spreadsheetml/2006/main" count="269" uniqueCount="200">
  <si>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</si>
  <si>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</si>
  <si>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</si>
  <si>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</si>
  <si>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</si>
  <si>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</si>
  <si>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</si>
  <si>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</si>
  <si>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</si>
  <si>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</si>
  <si>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</si>
  <si>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</si>
  <si>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</si>
  <si>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</si>
  <si>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</si>
  <si>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</si>
  <si>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</si>
  <si>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</si>
  <si>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</si>
  <si>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</si>
  <si>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</si>
  <si>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</si>
  <si>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</si>
  <si>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</si>
  <si>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</si>
  <si>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</si>
  <si>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</si>
  <si>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</si>
  <si>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</si>
  <si>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</si>
  <si>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</si>
  <si>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</si>
  <si>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</si>
  <si>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</si>
  <si>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</si>
  <si>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</si>
  <si>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</si>
  <si>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</si>
  <si>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</si>
  <si>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</si>
  <si>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</si>
  <si>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</si>
  <si>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</si>
  <si>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</si>
  <si>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</si>
  <si>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</si>
  <si>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</si>
  <si>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</si>
  <si>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</si>
  <si>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</si>
  <si>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</si>
  <si>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</si>
  <si>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</si>
  <si>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</si>
  <si>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</si>
  <si>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</si>
  <si>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</si>
  <si>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</si>
  <si>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</si>
  <si>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</si>
  <si>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</si>
  <si>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</si>
  <si>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</si>
  <si>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</si>
  <si>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</si>
  <si>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</si>
  <si>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</si>
  <si>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</si>
  <si>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</si>
  <si>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</si>
  <si>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</si>
  <si>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</si>
  <si>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</si>
  <si>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</si>
  <si>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</si>
  <si>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</si>
  <si>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</si>
  <si>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</si>
  <si>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</si>
  <si>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</si>
  <si>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</si>
  <si>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</si>
  <si>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</si>
  <si>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</si>
  <si>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</si>
  <si>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</si>
  <si>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</si>
  <si>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</si>
  <si>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</si>
  <si>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</si>
  <si>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</si>
  <si>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</si>
  <si>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</si>
  <si>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</si>
  <si>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</si>
  <si>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</si>
  <si>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</si>
  <si>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</si>
  <si>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</si>
  <si>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</si>
  <si>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</si>
  <si>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</si>
  <si>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</si>
  <si>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</si>
  <si>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</si>
  <si>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</si>
  <si>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</si>
  <si>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</si>
  <si>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</si>
  <si>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</si>
  <si>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</si>
  <si>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</si>
  <si>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</si>
  <si>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</si>
  <si>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</si>
  <si>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</si>
  <si>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</si>
  <si>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</si>
  <si>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</si>
  <si>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</si>
  <si>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</si>
  <si>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</si>
  <si>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</si>
  <si>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</si>
  <si>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</si>
  <si>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</si>
  <si>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</si>
  <si>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</si>
  <si>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</si>
  <si>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</si>
  <si>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</si>
  <si>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</si>
  <si>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</si>
  <si>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</si>
  <si>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</si>
  <si>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</si>
  <si>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</si>
  <si>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</si>
  <si>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</si>
  <si>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</si>
  <si>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</si>
  <si>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</si>
  <si>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</si>
  <si>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</si>
  <si>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</si>
  <si>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</si>
  <si>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</si>
  <si>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</si>
  <si>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</si>
  <si>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</si>
  <si>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</si>
  <si>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</si>
  <si>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</si>
  <si>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</si>
  <si>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</si>
  <si>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</si>
  <si>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</si>
  <si>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</si>
  <si>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</si>
  <si>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</si>
  <si>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</si>
  <si>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</si>
  <si>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</si>
  <si>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</si>
  <si>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</si>
  <si>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</si>
  <si>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</si>
  <si>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</si>
  <si>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</si>
  <si>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</si>
  <si>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</si>
  <si>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</si>
  <si>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</si>
  <si>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</si>
  <si>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</si>
  <si>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</si>
  <si>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</si>
  <si>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</si>
  <si>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</si>
  <si>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</si>
  <si>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</si>
  <si>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</si>
  <si>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</si>
  <si>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</si>
  <si>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</si>
  <si>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</si>
  <si>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</si>
  <si>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</si>
  <si>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</si>
  <si>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</si>
  <si>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</si>
  <si>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Комінтернівський районний суд Одеської області</t>
  </si>
  <si>
    <t>67500.смт. Комінтернівське.вул. Центральна 83 вул. Першотравнева. 51</t>
  </si>
  <si>
    <t>Доручення судів України / іноземних судів</t>
  </si>
  <si>
    <t xml:space="preserve">Розглянуто справ судом присяжних </t>
  </si>
  <si>
    <t>П.В. Добров</t>
  </si>
  <si>
    <t>А.В. Акімова</t>
  </si>
  <si>
    <t xml:space="preserve">(048 55) 4 03 50 </t>
  </si>
  <si>
    <t>inbox@km.od.court.gov.ua</t>
  </si>
  <si>
    <t>10 січня 2019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</si>
</sst>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&amp;L8FE371F8&amp;C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632</v>
      </c>
      <c r="F6" s="90">
        <v>341</v>
      </c>
      <c r="G6" s="90">
        <v>5</v>
      </c>
      <c r="H6" s="90">
        <v>201</v>
      </c>
      <c r="I6" s="90" t="s">
        <v>180</v>
      </c>
      <c r="J6" s="90">
        <v>431</v>
      </c>
      <c r="K6" s="91">
        <v>176</v>
      </c>
      <c r="L6" s="101">
        <f>E6-F6</f>
        <v>291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1450</v>
      </c>
      <c r="F7" s="90">
        <v>1320</v>
      </c>
      <c r="G7" s="90">
        <v>15</v>
      </c>
      <c r="H7" s="90">
        <v>1324</v>
      </c>
      <c r="I7" s="90">
        <v>1111</v>
      </c>
      <c r="J7" s="90">
        <v>126</v>
      </c>
      <c r="K7" s="91"/>
      <c r="L7" s="101">
        <f>E7-F7</f>
        <v>130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3</v>
      </c>
      <c r="F8" s="90">
        <v>3</v>
      </c>
      <c r="G8" s="90"/>
      <c r="H8" s="90">
        <v>3</v>
      </c>
      <c r="I8" s="90">
        <v>3</v>
      </c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141</v>
      </c>
      <c r="F9" s="90">
        <v>105</v>
      </c>
      <c r="G9" s="90">
        <v>2</v>
      </c>
      <c r="H9" s="90">
        <v>105</v>
      </c>
      <c r="I9" s="90">
        <v>86</v>
      </c>
      <c r="J9" s="90">
        <v>36</v>
      </c>
      <c r="K9" s="91"/>
      <c r="L9" s="101">
        <f>E9-F9</f>
        <v>36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7</v>
      </c>
      <c r="F10" s="90">
        <v>5</v>
      </c>
      <c r="G10" s="90">
        <v>2</v>
      </c>
      <c r="H10" s="90">
        <v>2</v>
      </c>
      <c r="I10" s="90"/>
      <c r="J10" s="90">
        <v>5</v>
      </c>
      <c r="K10" s="91"/>
      <c r="L10" s="101">
        <f>E10-F10</f>
        <v>2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13</v>
      </c>
      <c r="F12" s="90"/>
      <c r="G12" s="90"/>
      <c r="H12" s="90"/>
      <c r="I12" s="90"/>
      <c r="J12" s="90">
        <v>13</v>
      </c>
      <c r="K12" s="91"/>
      <c r="L12" s="101">
        <f>E12-F12</f>
        <v>13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1</v>
      </c>
      <c r="F13" s="90"/>
      <c r="G13" s="90"/>
      <c r="H13" s="90">
        <v>1</v>
      </c>
      <c r="I13" s="90"/>
      <c r="J13" s="90"/>
      <c r="K13" s="91"/>
      <c r="L13" s="101">
        <f>E13-F13</f>
        <v>1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2247</v>
      </c>
      <c r="F14" s="105">
        <f>SUM(F6:F13)</f>
        <v>1774</v>
      </c>
      <c r="G14" s="105">
        <f>SUM(G6:G13)</f>
        <v>24</v>
      </c>
      <c r="H14" s="105">
        <f>SUM(H6:H13)</f>
        <v>1636</v>
      </c>
      <c r="I14" s="105">
        <f>SUM(I6:I13)</f>
        <v>1200</v>
      </c>
      <c r="J14" s="105">
        <f>SUM(J6:J13)</f>
        <v>611</v>
      </c>
      <c r="K14" s="105">
        <f>SUM(K6:K13)</f>
        <v>176</v>
      </c>
      <c r="L14" s="101">
        <f>E14-F14</f>
        <v>473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57</v>
      </c>
      <c r="F15" s="92">
        <v>45</v>
      </c>
      <c r="G15" s="92"/>
      <c r="H15" s="92">
        <v>45</v>
      </c>
      <c r="I15" s="92">
        <v>29</v>
      </c>
      <c r="J15" s="92">
        <v>12</v>
      </c>
      <c r="K15" s="91">
        <v>2</v>
      </c>
      <c r="L15" s="101">
        <f>E15-F15</f>
        <v>12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111</v>
      </c>
      <c r="F16" s="92">
        <v>30</v>
      </c>
      <c r="G16" s="92">
        <v>1</v>
      </c>
      <c r="H16" s="92">
        <v>71</v>
      </c>
      <c r="I16" s="92">
        <v>20</v>
      </c>
      <c r="J16" s="92">
        <v>40</v>
      </c>
      <c r="K16" s="91">
        <v>23</v>
      </c>
      <c r="L16" s="101">
        <f>E16-F16</f>
        <v>81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1</v>
      </c>
      <c r="F18" s="91"/>
      <c r="G18" s="91"/>
      <c r="H18" s="91"/>
      <c r="I18" s="91"/>
      <c r="J18" s="91">
        <v>1</v>
      </c>
      <c r="K18" s="91">
        <v>1</v>
      </c>
      <c r="L18" s="101">
        <f>E18-F18</f>
        <v>1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140</v>
      </c>
      <c r="F22" s="91">
        <v>54</v>
      </c>
      <c r="G22" s="91">
        <v>1</v>
      </c>
      <c r="H22" s="91">
        <v>87</v>
      </c>
      <c r="I22" s="91">
        <v>20</v>
      </c>
      <c r="J22" s="91">
        <v>53</v>
      </c>
      <c r="K22" s="91">
        <v>26</v>
      </c>
      <c r="L22" s="101">
        <f>E22-F22</f>
        <v>86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241</v>
      </c>
      <c r="F23" s="91">
        <v>211</v>
      </c>
      <c r="G23" s="91"/>
      <c r="H23" s="91">
        <v>199</v>
      </c>
      <c r="I23" s="91">
        <v>175</v>
      </c>
      <c r="J23" s="91">
        <v>42</v>
      </c>
      <c r="K23" s="91">
        <v>21</v>
      </c>
      <c r="L23" s="101">
        <f>E23-F23</f>
        <v>30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7</v>
      </c>
      <c r="F24" s="91">
        <v>7</v>
      </c>
      <c r="G24" s="91"/>
      <c r="H24" s="91">
        <v>7</v>
      </c>
      <c r="I24" s="91">
        <v>3</v>
      </c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1416</v>
      </c>
      <c r="F25" s="91">
        <v>1263</v>
      </c>
      <c r="G25" s="91">
        <v>1</v>
      </c>
      <c r="H25" s="91">
        <v>1201</v>
      </c>
      <c r="I25" s="91">
        <v>1052</v>
      </c>
      <c r="J25" s="91">
        <v>215</v>
      </c>
      <c r="K25" s="91">
        <v>13</v>
      </c>
      <c r="L25" s="101">
        <f>E25-F25</f>
        <v>153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2147</v>
      </c>
      <c r="F26" s="91">
        <v>1079</v>
      </c>
      <c r="G26" s="91">
        <v>6</v>
      </c>
      <c r="H26" s="91">
        <v>1091</v>
      </c>
      <c r="I26" s="91">
        <v>850</v>
      </c>
      <c r="J26" s="91">
        <v>1056</v>
      </c>
      <c r="K26" s="91">
        <v>364</v>
      </c>
      <c r="L26" s="101">
        <f>E26-F26</f>
        <v>1068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252</v>
      </c>
      <c r="F27" s="91">
        <v>232</v>
      </c>
      <c r="G27" s="91">
        <v>1</v>
      </c>
      <c r="H27" s="91">
        <v>230</v>
      </c>
      <c r="I27" s="91">
        <v>183</v>
      </c>
      <c r="J27" s="91">
        <v>22</v>
      </c>
      <c r="K27" s="91">
        <v>2</v>
      </c>
      <c r="L27" s="101">
        <f>E27-F27</f>
        <v>20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273</v>
      </c>
      <c r="F28" s="91">
        <v>184</v>
      </c>
      <c r="G28" s="91">
        <v>2</v>
      </c>
      <c r="H28" s="91">
        <v>185</v>
      </c>
      <c r="I28" s="91">
        <v>145</v>
      </c>
      <c r="J28" s="91">
        <v>88</v>
      </c>
      <c r="K28" s="91">
        <v>10</v>
      </c>
      <c r="L28" s="101">
        <f>E28-F28</f>
        <v>89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43</v>
      </c>
      <c r="F29" s="91">
        <v>15</v>
      </c>
      <c r="G29" s="91">
        <v>1</v>
      </c>
      <c r="H29" s="91">
        <v>17</v>
      </c>
      <c r="I29" s="91">
        <v>6</v>
      </c>
      <c r="J29" s="91">
        <v>26</v>
      </c>
      <c r="K29" s="91">
        <v>16</v>
      </c>
      <c r="L29" s="101">
        <f>E29-F29</f>
        <v>28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11</v>
      </c>
      <c r="F30" s="91">
        <v>1</v>
      </c>
      <c r="G30" s="91"/>
      <c r="H30" s="91">
        <v>2</v>
      </c>
      <c r="I30" s="91">
        <v>1</v>
      </c>
      <c r="J30" s="91">
        <v>9</v>
      </c>
      <c r="K30" s="91">
        <v>8</v>
      </c>
      <c r="L30" s="101">
        <f>E30-F30</f>
        <v>10</v>
      </c>
    </row>
    <row r="31" spans="1:12" ht="18" customHeight="1">
      <c r="A31" s="165"/>
      <c r="B31" s="152" t="s">
        <v>35</v>
      </c>
      <c r="C31" s="153"/>
      <c r="D31" s="43">
        <v>26</v>
      </c>
      <c r="E31" s="91">
        <v>4</v>
      </c>
      <c r="F31" s="91">
        <v>4</v>
      </c>
      <c r="G31" s="91"/>
      <c r="H31" s="91">
        <v>2</v>
      </c>
      <c r="I31" s="91"/>
      <c r="J31" s="91">
        <v>2</v>
      </c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36</v>
      </c>
      <c r="F32" s="91">
        <v>17</v>
      </c>
      <c r="G32" s="91">
        <v>2</v>
      </c>
      <c r="H32" s="91">
        <v>16</v>
      </c>
      <c r="I32" s="91">
        <v>5</v>
      </c>
      <c r="J32" s="91">
        <v>20</v>
      </c>
      <c r="K32" s="91">
        <v>12</v>
      </c>
      <c r="L32" s="101">
        <f>E32-F32</f>
        <v>19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74</v>
      </c>
      <c r="F33" s="91">
        <v>49</v>
      </c>
      <c r="G33" s="91">
        <v>1</v>
      </c>
      <c r="H33" s="91">
        <v>53</v>
      </c>
      <c r="I33" s="91">
        <v>33</v>
      </c>
      <c r="J33" s="91">
        <v>21</v>
      </c>
      <c r="K33" s="91">
        <v>15</v>
      </c>
      <c r="L33" s="101">
        <f>E33-F33</f>
        <v>25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1</v>
      </c>
      <c r="F34" s="91">
        <v>1</v>
      </c>
      <c r="G34" s="91"/>
      <c r="H34" s="91">
        <v>1</v>
      </c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7</v>
      </c>
      <c r="F35" s="91">
        <v>3</v>
      </c>
      <c r="G35" s="91"/>
      <c r="H35" s="91">
        <v>4</v>
      </c>
      <c r="I35" s="91">
        <v>3</v>
      </c>
      <c r="J35" s="91">
        <v>3</v>
      </c>
      <c r="K35" s="91">
        <v>2</v>
      </c>
      <c r="L35" s="101">
        <f>E35-F35</f>
        <v>4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3277</v>
      </c>
      <c r="F37" s="91">
        <v>1947</v>
      </c>
      <c r="G37" s="91">
        <v>13</v>
      </c>
      <c r="H37" s="91">
        <v>1773</v>
      </c>
      <c r="I37" s="91">
        <v>1221</v>
      </c>
      <c r="J37" s="91">
        <v>1504</v>
      </c>
      <c r="K37" s="91">
        <v>463</v>
      </c>
      <c r="L37" s="101">
        <f>E37-F37</f>
        <v>1330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1592</v>
      </c>
      <c r="F38" s="91">
        <v>1410</v>
      </c>
      <c r="G38" s="91">
        <v>1</v>
      </c>
      <c r="H38" s="91">
        <v>1381</v>
      </c>
      <c r="I38" s="91" t="s">
        <v>180</v>
      </c>
      <c r="J38" s="91">
        <v>211</v>
      </c>
      <c r="K38" s="91">
        <v>15</v>
      </c>
      <c r="L38" s="101">
        <f>E38-F38</f>
        <v>182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90</v>
      </c>
      <c r="F39" s="91">
        <v>87</v>
      </c>
      <c r="G39" s="91">
        <v>1</v>
      </c>
      <c r="H39" s="91">
        <v>78</v>
      </c>
      <c r="I39" s="91" t="s">
        <v>180</v>
      </c>
      <c r="J39" s="91">
        <v>12</v>
      </c>
      <c r="K39" s="91"/>
      <c r="L39" s="101">
        <f>E39-F39</f>
        <v>3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49</v>
      </c>
      <c r="F40" s="91">
        <v>33</v>
      </c>
      <c r="G40" s="91"/>
      <c r="H40" s="91">
        <v>45</v>
      </c>
      <c r="I40" s="91">
        <v>41</v>
      </c>
      <c r="J40" s="91">
        <v>4</v>
      </c>
      <c r="K40" s="91">
        <v>2</v>
      </c>
      <c r="L40" s="101">
        <f>E40-F40</f>
        <v>16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1641</v>
      </c>
      <c r="F41" s="91">
        <f aca="true" t="shared" si="0" ref="F41:K41">F38+F40</f>
        <v>1443</v>
      </c>
      <c r="G41" s="91">
        <f t="shared" si="0"/>
        <v>1</v>
      </c>
      <c r="H41" s="91">
        <f t="shared" si="0"/>
        <v>1426</v>
      </c>
      <c r="I41" s="91">
        <f>I40</f>
        <v>41</v>
      </c>
      <c r="J41" s="91">
        <f t="shared" si="0"/>
        <v>215</v>
      </c>
      <c r="K41" s="91">
        <f t="shared" si="0"/>
        <v>17</v>
      </c>
      <c r="L41" s="101">
        <f>E41-F41</f>
        <v>198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7305</v>
      </c>
      <c r="F42" s="91">
        <f aca="true" t="shared" si="1" ref="F42:K42">F14+F22+F37+F41</f>
        <v>5218</v>
      </c>
      <c r="G42" s="91">
        <f t="shared" si="1"/>
        <v>39</v>
      </c>
      <c r="H42" s="91">
        <f t="shared" si="1"/>
        <v>4922</v>
      </c>
      <c r="I42" s="91">
        <f t="shared" si="1"/>
        <v>2482</v>
      </c>
      <c r="J42" s="91">
        <f t="shared" si="1"/>
        <v>2383</v>
      </c>
      <c r="K42" s="91">
        <f t="shared" si="1"/>
        <v>682</v>
      </c>
      <c r="L42" s="101">
        <f>E42-F42</f>
        <v>2087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&amp;L8FE371F8&amp;CФорма № 1-мзс, Підрозділ: Комінтернівський районний суд Одеської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41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38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402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19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21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90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103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73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3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3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14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376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30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17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62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26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473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13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5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6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1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1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4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>
        <v>2</v>
      </c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285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87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21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66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66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96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85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&amp;L8FE371F8&amp;CФорма № 1-мзс, Підрозділ: Комінтернівський районний суд Одеської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201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179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16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15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2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2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5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4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12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1129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31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23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14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1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18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12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121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19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22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2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196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2042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1235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36373355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27588548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91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23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280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105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558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4138154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241869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8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1383</v>
      </c>
      <c r="F58" s="96">
        <v>197</v>
      </c>
      <c r="G58" s="96">
        <v>47</v>
      </c>
      <c r="H58" s="96">
        <v>6</v>
      </c>
      <c r="I58" s="96">
        <v>3</v>
      </c>
    </row>
    <row r="59" spans="1:9" ht="13.5" customHeight="1">
      <c r="A59" s="266" t="s">
        <v>31</v>
      </c>
      <c r="B59" s="266"/>
      <c r="C59" s="266"/>
      <c r="D59" s="266"/>
      <c r="E59" s="96">
        <v>19</v>
      </c>
      <c r="F59" s="96">
        <v>44</v>
      </c>
      <c r="G59" s="96">
        <v>21</v>
      </c>
      <c r="H59" s="96">
        <v>3</v>
      </c>
      <c r="I59" s="96"/>
    </row>
    <row r="60" spans="1:9" ht="13.5" customHeight="1">
      <c r="A60" s="266" t="s">
        <v>111</v>
      </c>
      <c r="B60" s="266"/>
      <c r="C60" s="266"/>
      <c r="D60" s="266"/>
      <c r="E60" s="96">
        <v>672</v>
      </c>
      <c r="F60" s="96">
        <v>873</v>
      </c>
      <c r="G60" s="96">
        <v>155</v>
      </c>
      <c r="H60" s="96">
        <v>35</v>
      </c>
      <c r="I60" s="96">
        <v>38</v>
      </c>
    </row>
    <row r="61" spans="1:9" ht="13.5" customHeight="1">
      <c r="A61" s="180" t="s">
        <v>115</v>
      </c>
      <c r="B61" s="180"/>
      <c r="C61" s="180"/>
      <c r="D61" s="180"/>
      <c r="E61" s="96">
        <v>1363</v>
      </c>
      <c r="F61" s="96">
        <v>63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&amp;L8FE371F8&amp;CФорма № 1-мзс, Підрозділ: Комінтернівський районний суд Одеської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0.28619387326898865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0.28805237315875615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0.49056603773584906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0.3078457446808511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0.07906976744186046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0.943273284783442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1230.5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1826.25</v>
      </c>
    </row>
    <row r="11" spans="1:4" ht="16.5" customHeight="1">
      <c r="A11" s="191" t="s">
        <v>65</v>
      </c>
      <c r="B11" s="193"/>
      <c r="C11" s="14">
        <v>9</v>
      </c>
      <c r="D11" s="94">
        <v>107</v>
      </c>
    </row>
    <row r="12" spans="1:4" ht="16.5" customHeight="1">
      <c r="A12" s="295" t="s">
        <v>110</v>
      </c>
      <c r="B12" s="295"/>
      <c r="C12" s="14">
        <v>10</v>
      </c>
      <c r="D12" s="94">
        <v>52</v>
      </c>
    </row>
    <row r="13" spans="1:4" ht="16.5" customHeight="1">
      <c r="A13" s="295" t="s">
        <v>31</v>
      </c>
      <c r="B13" s="295"/>
      <c r="C13" s="14">
        <v>11</v>
      </c>
      <c r="D13" s="94">
        <v>257</v>
      </c>
    </row>
    <row r="14" spans="1:4" ht="16.5" customHeight="1">
      <c r="A14" s="295" t="s">
        <v>111</v>
      </c>
      <c r="B14" s="295"/>
      <c r="C14" s="14">
        <v>12</v>
      </c>
      <c r="D14" s="94">
        <v>204</v>
      </c>
    </row>
    <row r="15" spans="1:4" ht="16.5" customHeight="1">
      <c r="A15" s="295" t="s">
        <v>115</v>
      </c>
      <c r="B15" s="295"/>
      <c r="C15" s="14">
        <v>13</v>
      </c>
      <c r="D15" s="94">
        <v>39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197</v>
      </c>
      <c r="D24" s="298"/>
    </row>
    <row r="25" spans="1:4" ht="12.75">
      <c r="A25" s="68" t="s">
        <v>108</v>
      </c>
      <c r="B25" s="89"/>
      <c r="C25" s="298" t="s">
        <v>198</v>
      </c>
      <c r="D25" s="298"/>
    </row>
    <row r="26" ht="15.75" customHeight="1"/>
    <row r="27" spans="3:4" ht="12.75" customHeight="1">
      <c r="C27" s="294" t="s">
        <v>199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&amp;L8FE371F8&amp;CФорма № 1-мзс, Підрозділ: Комінтернівський районний суд Одеської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Sanechek</cp:lastModifiedBy>
  <cp:lastPrinted>2018-03-28T07:45:37Z</cp:lastPrinted>
  <dcterms:created xsi:type="dcterms:W3CDTF">2004-04-20T14:33:35Z</dcterms:created>
  <dcterms:modified xsi:type="dcterms:W3CDTF">2019-02-19T09:15:01Z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8FE371F8</vt:lpwstr>
  </property>
  <property fmtid="{D5CDD505-2E9C-101B-9397-08002B2CF9AE}" pid="9" name="Підрозділ">
    <vt:lpwstr>Комінтернівський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