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<sst xmlns="http://schemas.openxmlformats.org/spreadsheetml/2006/main" count="280" uniqueCount="211">
  <si>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</si>
  <si>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</si>
  <si>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</si>
  <si>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</si>
  <si>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</si>
  <si>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</si>
  <si>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</si>
  <si>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</si>
  <si>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</si>
  <si>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</si>
  <si>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</si>
  <si>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</si>
  <si>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</si>
  <si>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</si>
  <si>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</si>
  <si>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</si>
  <si>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</si>
  <si>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</si>
  <si>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</si>
  <si>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</si>
  <si>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</si>
  <si>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</si>
  <si>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</si>
  <si>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</si>
  <si>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</si>
  <si>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</si>
  <si>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</si>
  <si>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</si>
  <si>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</si>
  <si>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</si>
  <si>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</si>
  <si>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</si>
  <si>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</si>
  <si>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</si>
  <si>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</si>
  <si>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</si>
  <si>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</si>
  <si>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</si>
  <si>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</si>
  <si>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</si>
  <si>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</si>
  <si>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</si>
  <si>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</si>
  <si>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</si>
  <si>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</si>
  <si>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</si>
  <si>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</si>
  <si>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</si>
  <si>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</si>
  <si>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</si>
  <si>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</si>
  <si>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</si>
  <si>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</si>
  <si>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</si>
  <si>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</si>
  <si>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</si>
  <si>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</si>
  <si>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</si>
  <si>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</si>
  <si>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</si>
  <si>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</si>
  <si>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</si>
  <si>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</si>
  <si>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</si>
  <si>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</si>
  <si>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</si>
  <si>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</si>
  <si>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</si>
  <si>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</si>
  <si>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</si>
  <si>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</si>
  <si>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</si>
  <si>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</si>
  <si>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</si>
  <si>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</si>
  <si>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</si>
  <si>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</si>
  <si>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</si>
  <si>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</si>
  <si>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</si>
  <si>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</si>
  <si>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</si>
  <si>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</si>
  <si>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</si>
  <si>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</si>
  <si>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</si>
  <si>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</si>
  <si>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</si>
  <si>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</si>
  <si>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</si>
  <si>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</si>
  <si>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</si>
  <si>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</si>
  <si>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</si>
  <si>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</si>
  <si>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</si>
  <si>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</si>
  <si>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</si>
  <si>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</si>
  <si>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</si>
  <si>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</si>
  <si>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</si>
  <si>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</si>
  <si>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</si>
  <si>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</si>
  <si>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</si>
  <si>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</si>
  <si>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</si>
  <si>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</si>
  <si>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</si>
  <si>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</si>
  <si>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</si>
  <si>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</si>
  <si>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</si>
  <si>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</si>
  <si>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</si>
  <si>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</si>
  <si>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</si>
  <si>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</si>
  <si>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</si>
  <si>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</si>
  <si>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</si>
  <si>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</si>
  <si>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</si>
  <si>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</si>
  <si>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</si>
  <si>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</si>
  <si>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</si>
  <si>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</si>
  <si>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</si>
  <si>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</si>
  <si>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</si>
  <si>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</si>
  <si>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</si>
  <si>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</si>
  <si>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</si>
  <si>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</si>
  <si>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</si>
  <si>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</si>
  <si>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</si>
  <si>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</si>
  <si>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</si>
  <si>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</si>
  <si>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</si>
  <si>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</si>
  <si>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</si>
  <si>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</si>
  <si>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</si>
  <si>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</si>
  <si>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</si>
  <si>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</si>
  <si>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</si>
  <si>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</si>
  <si>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</si>
  <si>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</si>
  <si>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</si>
  <si>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</si>
  <si>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</si>
  <si>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</si>
  <si>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</si>
  <si>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</si>
  <si>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</si>
  <si>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</si>
  <si>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</si>
  <si>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</si>
  <si>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</si>
  <si>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</si>
  <si>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</si>
  <si>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</si>
  <si>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</si>
  <si>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</si>
  <si>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</si>
  <si>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</si>
  <si>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</si>
  <si>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</si>
  <si>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</si>
  <si>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</si>
  <si>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</si>
  <si>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</si>
  <si>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</si>
  <si>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</si>
  <si>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</si>
  <si>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</si>
  <si>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</si>
  <si>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</si>
  <si>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</si>
  <si>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</si>
  <si>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</si>
  <si>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</si>
  <si>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</si>
  <si>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</si>
  <si>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</si>
  <si>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</si>
  <si>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</si>
  <si>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</si>
  <si>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</si>
  <si>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</si>
  <si>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</si>
  <si>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</si>
  <si>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</si>
  <si>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</si>
  <si>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</si>
  <si>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Комінтернівський районний суд Одеської області</t>
  </si>
  <si>
    <t>67500.смт. Доброслав.вул. Центральна 81 вул. Першотравнева. 51</t>
  </si>
  <si>
    <t>Доручення судів України / іноземних судів</t>
  </si>
  <si>
    <t xml:space="preserve">Розглянуто справ судом присяжних </t>
  </si>
  <si>
    <t>П.В. Добров</t>
  </si>
  <si>
    <t xml:space="preserve">О.В. Дробот </t>
  </si>
  <si>
    <t>04855 (4-03-50)</t>
  </si>
  <si>
    <t>inbox@km.od.court.gov.ua</t>
  </si>
  <si>
    <t>7 жовтня 2019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</si>
</sst>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&amp;LADE3DF47&amp;C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693</v>
      </c>
      <c r="F6" s="90">
        <v>267</v>
      </c>
      <c r="G6" s="90"/>
      <c r="H6" s="90">
        <v>143</v>
      </c>
      <c r="I6" s="90" t="s">
        <v>172</v>
      </c>
      <c r="J6" s="90">
        <v>550</v>
      </c>
      <c r="K6" s="91">
        <v>254</v>
      </c>
      <c r="L6" s="101">
        <f>E6-F6</f>
        <v>426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1175</v>
      </c>
      <c r="F7" s="90">
        <v>1050</v>
      </c>
      <c r="G7" s="90">
        <v>2</v>
      </c>
      <c r="H7" s="90">
        <v>1004</v>
      </c>
      <c r="I7" s="90">
        <v>866</v>
      </c>
      <c r="J7" s="90">
        <v>171</v>
      </c>
      <c r="K7" s="91"/>
      <c r="L7" s="101">
        <f>E7-F7</f>
        <v>125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>
        <v>1</v>
      </c>
      <c r="G8" s="90"/>
      <c r="H8" s="90"/>
      <c r="I8" s="90"/>
      <c r="J8" s="90">
        <v>1</v>
      </c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115</v>
      </c>
      <c r="F9" s="90">
        <v>79</v>
      </c>
      <c r="G9" s="90"/>
      <c r="H9" s="90">
        <v>68</v>
      </c>
      <c r="I9" s="90">
        <v>49</v>
      </c>
      <c r="J9" s="90">
        <v>47</v>
      </c>
      <c r="K9" s="91"/>
      <c r="L9" s="101">
        <f>E9-F9</f>
        <v>36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6</v>
      </c>
      <c r="F10" s="90">
        <v>1</v>
      </c>
      <c r="G10" s="90"/>
      <c r="H10" s="90">
        <v>2</v>
      </c>
      <c r="I10" s="90"/>
      <c r="J10" s="90">
        <v>4</v>
      </c>
      <c r="K10" s="91"/>
      <c r="L10" s="101">
        <f>E10-F10</f>
        <v>5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5</v>
      </c>
      <c r="F12" s="90">
        <v>4</v>
      </c>
      <c r="G12" s="90"/>
      <c r="H12" s="90">
        <v>4</v>
      </c>
      <c r="I12" s="90">
        <v>2</v>
      </c>
      <c r="J12" s="90">
        <v>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13</v>
      </c>
      <c r="F13" s="90"/>
      <c r="G13" s="90"/>
      <c r="H13" s="90">
        <v>1</v>
      </c>
      <c r="I13" s="90"/>
      <c r="J13" s="90">
        <v>12</v>
      </c>
      <c r="K13" s="91"/>
      <c r="L13" s="101">
        <f>E13-F13</f>
        <v>13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</v>
      </c>
      <c r="F14" s="90">
        <v>1</v>
      </c>
      <c r="G14" s="90"/>
      <c r="H14" s="90"/>
      <c r="I14" s="90"/>
      <c r="J14" s="90">
        <v>1</v>
      </c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2009</v>
      </c>
      <c r="F15" s="104">
        <f>SUM(F6:F14)</f>
        <v>1403</v>
      </c>
      <c r="G15" s="104">
        <f>SUM(G6:G14)</f>
        <v>2</v>
      </c>
      <c r="H15" s="104">
        <f>SUM(H6:H14)</f>
        <v>1222</v>
      </c>
      <c r="I15" s="104">
        <f>SUM(I6:I14)</f>
        <v>917</v>
      </c>
      <c r="J15" s="104">
        <f>SUM(J6:J14)</f>
        <v>787</v>
      </c>
      <c r="K15" s="104">
        <f>SUM(K6:K14)</f>
        <v>254</v>
      </c>
      <c r="L15" s="101">
        <f>E15-F15</f>
        <v>606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39</v>
      </c>
      <c r="F16" s="92">
        <v>30</v>
      </c>
      <c r="G16" s="92"/>
      <c r="H16" s="92">
        <v>26</v>
      </c>
      <c r="I16" s="92">
        <v>18</v>
      </c>
      <c r="J16" s="92">
        <v>13</v>
      </c>
      <c r="K16" s="91">
        <v>4</v>
      </c>
      <c r="L16" s="101">
        <f>E16-F16</f>
        <v>9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62</v>
      </c>
      <c r="F17" s="92">
        <v>19</v>
      </c>
      <c r="G17" s="92"/>
      <c r="H17" s="92">
        <v>21</v>
      </c>
      <c r="I17" s="92">
        <v>10</v>
      </c>
      <c r="J17" s="92">
        <v>41</v>
      </c>
      <c r="K17" s="91">
        <v>25</v>
      </c>
      <c r="L17" s="101">
        <f>E17-F17</f>
        <v>43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/>
      <c r="G19" s="91"/>
      <c r="H19" s="91"/>
      <c r="I19" s="91"/>
      <c r="J19" s="91">
        <v>1</v>
      </c>
      <c r="K19" s="91">
        <v>1</v>
      </c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>
        <v>1</v>
      </c>
      <c r="F22" s="91">
        <v>1</v>
      </c>
      <c r="G22" s="91"/>
      <c r="H22" s="91">
        <v>1</v>
      </c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85</v>
      </c>
      <c r="F24" s="91">
        <v>34</v>
      </c>
      <c r="G24" s="91"/>
      <c r="H24" s="91">
        <v>30</v>
      </c>
      <c r="I24" s="91">
        <v>10</v>
      </c>
      <c r="J24" s="91">
        <v>55</v>
      </c>
      <c r="K24" s="91">
        <v>30</v>
      </c>
      <c r="L24" s="101">
        <f>E24-F24</f>
        <v>51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179</v>
      </c>
      <c r="F25" s="91">
        <v>137</v>
      </c>
      <c r="G25" s="91"/>
      <c r="H25" s="91">
        <v>119</v>
      </c>
      <c r="I25" s="91">
        <v>103</v>
      </c>
      <c r="J25" s="91">
        <v>60</v>
      </c>
      <c r="K25" s="91">
        <v>18</v>
      </c>
      <c r="L25" s="101">
        <f>E25-F25</f>
        <v>42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3</v>
      </c>
      <c r="F26" s="91">
        <v>3</v>
      </c>
      <c r="G26" s="91"/>
      <c r="H26" s="91">
        <v>3</v>
      </c>
      <c r="I26" s="91">
        <v>2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1061</v>
      </c>
      <c r="F27" s="91">
        <v>857</v>
      </c>
      <c r="G27" s="91">
        <v>3</v>
      </c>
      <c r="H27" s="91">
        <v>822</v>
      </c>
      <c r="I27" s="91">
        <v>740</v>
      </c>
      <c r="J27" s="91">
        <v>239</v>
      </c>
      <c r="K27" s="91">
        <v>44</v>
      </c>
      <c r="L27" s="101">
        <f>E27-F27</f>
        <v>204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1818</v>
      </c>
      <c r="F28" s="91">
        <v>751</v>
      </c>
      <c r="G28" s="91">
        <v>6</v>
      </c>
      <c r="H28" s="91">
        <v>626</v>
      </c>
      <c r="I28" s="91">
        <v>481</v>
      </c>
      <c r="J28" s="91">
        <v>1192</v>
      </c>
      <c r="K28" s="91">
        <v>423</v>
      </c>
      <c r="L28" s="101">
        <f>E28-F28</f>
        <v>1067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169</v>
      </c>
      <c r="F29" s="91">
        <v>147</v>
      </c>
      <c r="G29" s="91"/>
      <c r="H29" s="91">
        <v>135</v>
      </c>
      <c r="I29" s="91">
        <v>113</v>
      </c>
      <c r="J29" s="91">
        <v>34</v>
      </c>
      <c r="K29" s="91">
        <v>3</v>
      </c>
      <c r="L29" s="101">
        <f>E29-F29</f>
        <v>22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201</v>
      </c>
      <c r="F30" s="91">
        <v>113</v>
      </c>
      <c r="G30" s="91"/>
      <c r="H30" s="91">
        <v>108</v>
      </c>
      <c r="I30" s="91">
        <v>94</v>
      </c>
      <c r="J30" s="91">
        <v>93</v>
      </c>
      <c r="K30" s="91">
        <v>20</v>
      </c>
      <c r="L30" s="101">
        <f>E30-F30</f>
        <v>88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38</v>
      </c>
      <c r="F31" s="91">
        <v>12</v>
      </c>
      <c r="G31" s="91"/>
      <c r="H31" s="91">
        <v>9</v>
      </c>
      <c r="I31" s="91">
        <v>3</v>
      </c>
      <c r="J31" s="91">
        <v>29</v>
      </c>
      <c r="K31" s="91">
        <v>14</v>
      </c>
      <c r="L31" s="101">
        <f>E31-F31</f>
        <v>26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13</v>
      </c>
      <c r="F32" s="91">
        <v>4</v>
      </c>
      <c r="G32" s="91"/>
      <c r="H32" s="91">
        <v>4</v>
      </c>
      <c r="I32" s="91">
        <v>1</v>
      </c>
      <c r="J32" s="91">
        <v>9</v>
      </c>
      <c r="K32" s="91">
        <v>7</v>
      </c>
      <c r="L32" s="101">
        <f>E32-F32</f>
        <v>9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5</v>
      </c>
      <c r="F33" s="91">
        <v>3</v>
      </c>
      <c r="G33" s="91"/>
      <c r="H33" s="91">
        <v>1</v>
      </c>
      <c r="I33" s="91">
        <v>1</v>
      </c>
      <c r="J33" s="91">
        <v>4</v>
      </c>
      <c r="K33" s="91">
        <v>1</v>
      </c>
      <c r="L33" s="101">
        <f>E33-F33</f>
        <v>2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9</v>
      </c>
      <c r="F34" s="91">
        <v>8</v>
      </c>
      <c r="G34" s="91"/>
      <c r="H34" s="91">
        <v>4</v>
      </c>
      <c r="I34" s="91"/>
      <c r="J34" s="91">
        <v>5</v>
      </c>
      <c r="K34" s="91">
        <v>1</v>
      </c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30</v>
      </c>
      <c r="F35" s="91">
        <v>11</v>
      </c>
      <c r="G35" s="91">
        <v>1</v>
      </c>
      <c r="H35" s="91">
        <v>11</v>
      </c>
      <c r="I35" s="91">
        <v>1</v>
      </c>
      <c r="J35" s="91">
        <v>19</v>
      </c>
      <c r="K35" s="91">
        <v>13</v>
      </c>
      <c r="L35" s="101">
        <f>E35-F35</f>
        <v>19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86</v>
      </c>
      <c r="F36" s="91">
        <v>65</v>
      </c>
      <c r="G36" s="91"/>
      <c r="H36" s="91">
        <v>45</v>
      </c>
      <c r="I36" s="91">
        <v>24</v>
      </c>
      <c r="J36" s="91">
        <v>41</v>
      </c>
      <c r="K36" s="91">
        <v>15</v>
      </c>
      <c r="L36" s="101">
        <f>E36-F36</f>
        <v>21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8</v>
      </c>
      <c r="F38" s="91">
        <v>5</v>
      </c>
      <c r="G38" s="91"/>
      <c r="H38" s="91">
        <v>2</v>
      </c>
      <c r="I38" s="91">
        <v>1</v>
      </c>
      <c r="J38" s="91">
        <v>6</v>
      </c>
      <c r="K38" s="91">
        <v>2</v>
      </c>
      <c r="L38" s="101">
        <f>E38-F38</f>
        <v>3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2767</v>
      </c>
      <c r="F40" s="91">
        <v>1389</v>
      </c>
      <c r="G40" s="91">
        <v>9</v>
      </c>
      <c r="H40" s="91">
        <v>1036</v>
      </c>
      <c r="I40" s="91">
        <v>711</v>
      </c>
      <c r="J40" s="91">
        <v>1731</v>
      </c>
      <c r="K40" s="91">
        <v>561</v>
      </c>
      <c r="L40" s="101">
        <f>E40-F40</f>
        <v>1378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1563</v>
      </c>
      <c r="F41" s="91">
        <v>1354</v>
      </c>
      <c r="G41" s="91"/>
      <c r="H41" s="91">
        <v>1076</v>
      </c>
      <c r="I41" s="91" t="s">
        <v>172</v>
      </c>
      <c r="J41" s="91">
        <v>487</v>
      </c>
      <c r="K41" s="91">
        <v>29</v>
      </c>
      <c r="L41" s="101">
        <f>E41-F41</f>
        <v>209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47</v>
      </c>
      <c r="F42" s="91">
        <v>35</v>
      </c>
      <c r="G42" s="91"/>
      <c r="H42" s="91">
        <v>29</v>
      </c>
      <c r="I42" s="91" t="s">
        <v>172</v>
      </c>
      <c r="J42" s="91">
        <v>18</v>
      </c>
      <c r="K42" s="91">
        <v>11</v>
      </c>
      <c r="L42" s="101">
        <f>E42-F42</f>
        <v>12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18</v>
      </c>
      <c r="F43" s="91">
        <v>14</v>
      </c>
      <c r="G43" s="91"/>
      <c r="H43" s="91">
        <v>11</v>
      </c>
      <c r="I43" s="91">
        <v>5</v>
      </c>
      <c r="J43" s="91">
        <v>7</v>
      </c>
      <c r="K43" s="91">
        <v>4</v>
      </c>
      <c r="L43" s="101">
        <f>E43-F43</f>
        <v>4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2</v>
      </c>
      <c r="F44" s="91">
        <v>2</v>
      </c>
      <c r="G44" s="91"/>
      <c r="H44" s="91">
        <v>2</v>
      </c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1583</v>
      </c>
      <c r="F45" s="91">
        <f aca="true" t="shared" si="0" ref="F45:K45">F41+F43+F44</f>
        <v>1370</v>
      </c>
      <c r="G45" s="91">
        <f t="shared" si="0"/>
        <v>0</v>
      </c>
      <c r="H45" s="91">
        <f t="shared" si="0"/>
        <v>1089</v>
      </c>
      <c r="I45" s="91">
        <f>I43+I44</f>
        <v>5</v>
      </c>
      <c r="J45" s="91">
        <f t="shared" si="0"/>
        <v>494</v>
      </c>
      <c r="K45" s="91">
        <f t="shared" si="0"/>
        <v>33</v>
      </c>
      <c r="L45" s="101">
        <f>E45-F45</f>
        <v>213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6444</v>
      </c>
      <c r="F46" s="91">
        <f aca="true" t="shared" si="1" ref="F46:K46">F15+F24+F40+F45</f>
        <v>4196</v>
      </c>
      <c r="G46" s="91">
        <f t="shared" si="1"/>
        <v>11</v>
      </c>
      <c r="H46" s="91">
        <f t="shared" si="1"/>
        <v>3377</v>
      </c>
      <c r="I46" s="91">
        <f t="shared" si="1"/>
        <v>1643</v>
      </c>
      <c r="J46" s="91">
        <f t="shared" si="1"/>
        <v>3067</v>
      </c>
      <c r="K46" s="91">
        <f t="shared" si="1"/>
        <v>878</v>
      </c>
      <c r="L46" s="101">
        <f>E46-F46</f>
        <v>2248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&amp;LADE3DF47&amp;CФорма № 1-мзс, Підрозділ: Комінтернівський районний суд Одеської області,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43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41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519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14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34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118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122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132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3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3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156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12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14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41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22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412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13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8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2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3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2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412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103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10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93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122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83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99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&amp;LADE3DF47&amp;CФорма № 1-мзс, Підрозділ: Комінтернівський районний суд Одеської області,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144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125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13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4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6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4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12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709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27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18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17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7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8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79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6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5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87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1875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892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109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24967651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3924630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26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138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63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8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4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1051</v>
      </c>
      <c r="F55" s="96">
        <v>129</v>
      </c>
      <c r="G55" s="96">
        <v>29</v>
      </c>
      <c r="H55" s="96">
        <v>10</v>
      </c>
      <c r="I55" s="96">
        <v>3</v>
      </c>
    </row>
    <row r="56" spans="1:9" ht="13.5" customHeight="1">
      <c r="A56" s="272" t="s">
        <v>31</v>
      </c>
      <c r="B56" s="272"/>
      <c r="C56" s="272"/>
      <c r="D56" s="272"/>
      <c r="E56" s="96">
        <v>15</v>
      </c>
      <c r="F56" s="96">
        <v>9</v>
      </c>
      <c r="G56" s="96">
        <v>3</v>
      </c>
      <c r="H56" s="96">
        <v>1</v>
      </c>
      <c r="I56" s="96">
        <v>2</v>
      </c>
    </row>
    <row r="57" spans="1:9" ht="13.5" customHeight="1">
      <c r="A57" s="272" t="s">
        <v>107</v>
      </c>
      <c r="B57" s="272"/>
      <c r="C57" s="272"/>
      <c r="D57" s="272"/>
      <c r="E57" s="96">
        <v>376</v>
      </c>
      <c r="F57" s="96">
        <v>483</v>
      </c>
      <c r="G57" s="96">
        <v>109</v>
      </c>
      <c r="H57" s="96">
        <v>41</v>
      </c>
      <c r="I57" s="96">
        <v>27</v>
      </c>
    </row>
    <row r="58" spans="1:9" ht="13.5" customHeight="1">
      <c r="A58" s="203" t="s">
        <v>111</v>
      </c>
      <c r="B58" s="203"/>
      <c r="C58" s="203"/>
      <c r="D58" s="203"/>
      <c r="E58" s="96">
        <v>1072</v>
      </c>
      <c r="F58" s="96">
        <v>17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1378</v>
      </c>
      <c r="G62" s="118">
        <v>10464034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446</v>
      </c>
      <c r="G63" s="119">
        <v>9419810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932</v>
      </c>
      <c r="G64" s="119">
        <v>1044224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456</v>
      </c>
      <c r="G65" s="120">
        <v>215028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&amp;LADE3DF47&amp;CФорма № 1-мзс, Підрозділ: Комінтернівський районний суд Одеської області,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28.627323117052494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32.27445997458704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54.54545454545455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32.40901213171577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6.680161943319838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80.48141086749285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844.25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1611</v>
      </c>
    </row>
    <row r="11" spans="1:4" ht="16.5" customHeight="1">
      <c r="A11" s="226" t="s">
        <v>63</v>
      </c>
      <c r="B11" s="228"/>
      <c r="C11" s="14">
        <v>9</v>
      </c>
      <c r="D11" s="94">
        <v>108</v>
      </c>
    </row>
    <row r="12" spans="1:4" ht="16.5" customHeight="1">
      <c r="A12" s="318" t="s">
        <v>106</v>
      </c>
      <c r="B12" s="318"/>
      <c r="C12" s="14">
        <v>10</v>
      </c>
      <c r="D12" s="94">
        <v>60</v>
      </c>
    </row>
    <row r="13" spans="1:4" ht="16.5" customHeight="1">
      <c r="A13" s="318" t="s">
        <v>31</v>
      </c>
      <c r="B13" s="318"/>
      <c r="C13" s="14">
        <v>11</v>
      </c>
      <c r="D13" s="94">
        <v>259</v>
      </c>
    </row>
    <row r="14" spans="1:4" ht="16.5" customHeight="1">
      <c r="A14" s="318" t="s">
        <v>107</v>
      </c>
      <c r="B14" s="318"/>
      <c r="C14" s="14">
        <v>12</v>
      </c>
      <c r="D14" s="94">
        <v>240</v>
      </c>
    </row>
    <row r="15" spans="1:4" ht="16.5" customHeight="1">
      <c r="A15" s="318" t="s">
        <v>111</v>
      </c>
      <c r="B15" s="318"/>
      <c r="C15" s="14">
        <v>13</v>
      </c>
      <c r="D15" s="94">
        <v>34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&amp;LADE3DF47&amp;CФорма № 1-мзс, Підрозділ: Комінтернівський районний суд Одеської області,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Sanechek</cp:lastModifiedBy>
  <cp:lastPrinted>2018-03-28T07:45:37Z</cp:lastPrinted>
  <dcterms:created xsi:type="dcterms:W3CDTF">2004-04-20T14:33:35Z</dcterms:created>
  <dcterms:modified xsi:type="dcterms:W3CDTF">2020-05-22T10:36:08Z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1-мзс_00504_3.2019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ADE3DF47</vt:lpwstr>
  </property>
  <property fmtid="{D5CDD505-2E9C-101B-9397-08002B2CF9AE}" pid="9" name="Підрозділ">
    <vt:lpwstr>Комінтернівський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